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M12" i="2"/>
  <c r="I12" i="2"/>
  <c r="G12" i="2"/>
  <c r="P6" i="2" l="1"/>
  <c r="O6" i="2"/>
  <c r="M6" i="2"/>
  <c r="I6" i="2"/>
  <c r="T13" i="1"/>
  <c r="T12" i="1"/>
  <c r="T11" i="1"/>
  <c r="T10" i="1"/>
  <c r="O12" i="1"/>
  <c r="O11" i="1"/>
  <c r="O10" i="1"/>
  <c r="O9" i="1"/>
  <c r="O8" i="1"/>
  <c r="O7" i="1"/>
  <c r="O6" i="1"/>
  <c r="O13" i="1"/>
  <c r="O17" i="1"/>
  <c r="O20" i="1"/>
  <c r="M9" i="1"/>
  <c r="M8" i="1"/>
  <c r="M7" i="1"/>
  <c r="M6" i="1"/>
  <c r="M5" i="1"/>
  <c r="M4" i="1"/>
  <c r="M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L13" i="1"/>
  <c r="K13" i="1"/>
  <c r="J13" i="1"/>
  <c r="I13" i="1"/>
  <c r="N13" i="1"/>
  <c r="N17" i="1"/>
  <c r="I17" i="1"/>
  <c r="I20" i="1"/>
  <c r="H13" i="1"/>
  <c r="H17" i="1"/>
  <c r="G13" i="1"/>
  <c r="G17" i="1"/>
  <c r="G20" i="1"/>
  <c r="K20" i="1"/>
  <c r="F13" i="1"/>
  <c r="F17" i="1"/>
  <c r="K17" i="1"/>
  <c r="E13" i="1"/>
  <c r="E17" i="1"/>
  <c r="F20" i="1"/>
  <c r="E20" i="1"/>
  <c r="M20" i="1"/>
  <c r="N20" i="1"/>
  <c r="H20" i="1"/>
  <c r="L20" i="1"/>
  <c r="L17" i="1"/>
  <c r="D14" i="1"/>
  <c r="M17" i="1"/>
</calcChain>
</file>

<file path=xl/sharedStrings.xml><?xml version="1.0" encoding="utf-8"?>
<sst xmlns="http://schemas.openxmlformats.org/spreadsheetml/2006/main" count="195" uniqueCount="111">
  <si>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</si>
  <si>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</si>
  <si>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</si>
  <si>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</si>
  <si>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</si>
  <si>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</si>
  <si>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</si>
  <si>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</si>
  <si>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</si>
  <si>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</si>
  <si>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</si>
  <si>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</si>
  <si>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</si>
  <si>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</si>
  <si>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</si>
  <si>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</si>
  <si>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</si>
  <si>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</si>
  <si>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</si>
  <si>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</si>
  <si>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</si>
  <si>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</si>
  <si>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</si>
  <si>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</si>
  <si>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</si>
  <si>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</si>
  <si>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</si>
  <si>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</si>
  <si>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</si>
  <si>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</si>
  <si>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</si>
  <si>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</si>
  <si>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</si>
  <si>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</si>
  <si>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</si>
  <si>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5.7.1972</t>
  </si>
  <si>
    <t>Tiina Paananen</t>
  </si>
  <si>
    <t>7.</t>
  </si>
  <si>
    <t>Kiri</t>
  </si>
  <si>
    <t>----</t>
  </si>
  <si>
    <t>1.</t>
  </si>
  <si>
    <t>play off</t>
  </si>
  <si>
    <t>4.</t>
  </si>
  <si>
    <t>11.</t>
  </si>
  <si>
    <t>VäVi</t>
  </si>
  <si>
    <t>8.</t>
  </si>
  <si>
    <t>SiiPe</t>
  </si>
  <si>
    <t>2.</t>
  </si>
  <si>
    <t>3.</t>
  </si>
  <si>
    <t>ViPa</t>
  </si>
  <si>
    <t>pve, mitalisarja</t>
  </si>
  <si>
    <t>5.</t>
  </si>
  <si>
    <t>superpesiskarsinta</t>
  </si>
  <si>
    <t>Kiri = Jyväskylän Kiri  (1930)</t>
  </si>
  <si>
    <t>ViPa = Vihdin Pallo  (1967)</t>
  </si>
  <si>
    <t>SiiPe  = Siilinjärven Pesis  (1987)</t>
  </si>
  <si>
    <t>VäVi = Vähänkyrön Viesti  (1938)</t>
  </si>
  <si>
    <t>L+T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</si>
  <si>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</si>
  <si>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</si>
  <si>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</si>
  <si>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</si>
  <si>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</si>
  <si>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</si>
  <si>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</si>
  <si>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</si>
  <si>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</si>
  <si>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</si>
  <si>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</si>
  <si>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</si>
  <si>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</si>
  <si>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</si>
  <si>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</si>
  <si>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</si>
  <si>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</si>
  <si>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</si>
  <si>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</si>
  <si>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24.07. 1993  Sotkamo</t>
  </si>
  <si>
    <t>15-21</t>
  </si>
  <si>
    <t>Markku Kiiski</t>
  </si>
  <si>
    <t>3799</t>
  </si>
  <si>
    <t>23.07. 1994  Loimaa</t>
  </si>
  <si>
    <t>2-0  (4-2, 3-0)</t>
  </si>
  <si>
    <t>Länsi</t>
  </si>
  <si>
    <t>2v</t>
  </si>
  <si>
    <t>Stig Tainio</t>
  </si>
  <si>
    <t>4141</t>
  </si>
  <si>
    <t>21 v  0 kk  19 pv</t>
  </si>
  <si>
    <t>NAISET</t>
  </si>
  <si>
    <t xml:space="preserve"> ITÄ - LÄNSI - KORTTI</t>
  </si>
  <si>
    <t>B-TYTÖT</t>
  </si>
  <si>
    <t>18.06. 1988  Kerava</t>
  </si>
  <si>
    <t xml:space="preserve">  2-7</t>
  </si>
  <si>
    <t>II p</t>
  </si>
  <si>
    <t>Petri Kaijansinkko</t>
  </si>
  <si>
    <t>06.07. 1989  Kemi</t>
  </si>
  <si>
    <t>11-6</t>
  </si>
  <si>
    <t>Riitta Jalonen</t>
  </si>
  <si>
    <t>1000</t>
  </si>
  <si>
    <t>1v</t>
  </si>
  <si>
    <t>3/6</t>
  </si>
  <si>
    <t>1/1</t>
  </si>
  <si>
    <t>0/1</t>
  </si>
  <si>
    <t>1/3</t>
  </si>
  <si>
    <t>7/8</t>
  </si>
  <si>
    <t>5/5</t>
  </si>
  <si>
    <t>1/2</t>
  </si>
  <si>
    <t>2/7</t>
  </si>
  <si>
    <t>1/4</t>
  </si>
  <si>
    <t>9/15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</si>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</sst>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0" borderId="0" xfId="0" applyFont="1"/>
    <xf numFmtId="0" fontId="9" fillId="8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6" xfId="1" applyNumberFormat="1" applyFont="1" applyFill="1" applyBorder="1" applyAlignment="1"/>
    <xf numFmtId="0" fontId="2" fillId="10" borderId="1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6" customWidth="1"/>
    <col min="19" max="19" width="5.7109375" style="65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36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57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1988</v>
      </c>
      <c r="C4" s="27" t="s">
        <v>37</v>
      </c>
      <c r="D4" s="41" t="s">
        <v>38</v>
      </c>
      <c r="E4" s="27">
        <v>15</v>
      </c>
      <c r="F4" s="27">
        <v>0</v>
      </c>
      <c r="G4" s="27">
        <v>7</v>
      </c>
      <c r="H4" s="27">
        <v>13</v>
      </c>
      <c r="I4" s="27">
        <v>43</v>
      </c>
      <c r="J4" s="27">
        <v>21</v>
      </c>
      <c r="K4" s="27">
        <v>8</v>
      </c>
      <c r="L4" s="27">
        <v>7</v>
      </c>
      <c r="M4" s="27">
        <f>PRODUCT(F4+G4)</f>
        <v>7</v>
      </c>
      <c r="N4" s="60" t="s">
        <v>39</v>
      </c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1989</v>
      </c>
      <c r="C5" s="27" t="s">
        <v>40</v>
      </c>
      <c r="D5" s="41" t="s">
        <v>38</v>
      </c>
      <c r="E5" s="27">
        <v>18</v>
      </c>
      <c r="F5" s="27">
        <v>1</v>
      </c>
      <c r="G5" s="27">
        <v>19</v>
      </c>
      <c r="H5" s="27">
        <v>24</v>
      </c>
      <c r="I5" s="27">
        <v>80</v>
      </c>
      <c r="J5" s="27">
        <v>20</v>
      </c>
      <c r="K5" s="27">
        <v>17</v>
      </c>
      <c r="L5" s="27">
        <v>23</v>
      </c>
      <c r="M5" s="27">
        <f>PRODUCT(F5+G5)</f>
        <v>20</v>
      </c>
      <c r="N5" s="60" t="s">
        <v>39</v>
      </c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>
        <v>1</v>
      </c>
      <c r="AI5" s="27"/>
      <c r="AJ5" s="27"/>
      <c r="AK5" s="14" t="s">
        <v>41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1990</v>
      </c>
      <c r="C6" s="27" t="s">
        <v>42</v>
      </c>
      <c r="D6" s="41" t="s">
        <v>38</v>
      </c>
      <c r="E6" s="27">
        <v>15</v>
      </c>
      <c r="F6" s="27">
        <v>1</v>
      </c>
      <c r="G6" s="27">
        <v>9</v>
      </c>
      <c r="H6" s="27">
        <v>20</v>
      </c>
      <c r="I6" s="27">
        <v>55</v>
      </c>
      <c r="J6" s="27">
        <v>14</v>
      </c>
      <c r="K6" s="27">
        <v>16</v>
      </c>
      <c r="L6" s="27">
        <v>15</v>
      </c>
      <c r="M6" s="27">
        <f>SUM(F6+G6)</f>
        <v>10</v>
      </c>
      <c r="N6" s="61">
        <v>0.58499999999999996</v>
      </c>
      <c r="O6" s="25">
        <f>PRODUCT(I6/N6)</f>
        <v>94.017094017094024</v>
      </c>
      <c r="P6" s="19"/>
      <c r="Q6" s="19"/>
      <c r="R6" s="19"/>
      <c r="S6" s="19"/>
      <c r="T6" s="25"/>
      <c r="U6" s="62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 t="s">
        <v>41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1991</v>
      </c>
      <c r="C7" s="27" t="s">
        <v>43</v>
      </c>
      <c r="D7" s="41" t="s">
        <v>44</v>
      </c>
      <c r="E7" s="27">
        <v>22</v>
      </c>
      <c r="F7" s="27">
        <v>1</v>
      </c>
      <c r="G7" s="27">
        <v>7</v>
      </c>
      <c r="H7" s="27">
        <v>23</v>
      </c>
      <c r="I7" s="27">
        <v>89</v>
      </c>
      <c r="J7" s="27">
        <v>44</v>
      </c>
      <c r="K7" s="27">
        <v>23</v>
      </c>
      <c r="L7" s="27">
        <v>14</v>
      </c>
      <c r="M7" s="27">
        <f>SUM(F7+G7)</f>
        <v>8</v>
      </c>
      <c r="N7" s="61">
        <v>0.55400000000000005</v>
      </c>
      <c r="O7" s="25">
        <f t="shared" ref="O7:O12" si="0">PRODUCT(I7/N7)</f>
        <v>160.64981949458482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63" t="s">
        <v>52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1992</v>
      </c>
      <c r="C8" s="27" t="s">
        <v>45</v>
      </c>
      <c r="D8" s="41" t="s">
        <v>46</v>
      </c>
      <c r="E8" s="27">
        <v>22</v>
      </c>
      <c r="F8" s="27">
        <v>2</v>
      </c>
      <c r="G8" s="27">
        <v>19</v>
      </c>
      <c r="H8" s="27">
        <v>39</v>
      </c>
      <c r="I8" s="27">
        <v>135</v>
      </c>
      <c r="J8" s="27">
        <v>33</v>
      </c>
      <c r="K8" s="27">
        <v>55</v>
      </c>
      <c r="L8" s="27">
        <v>26</v>
      </c>
      <c r="M8" s="27">
        <f>SUM(F8+G8)</f>
        <v>21</v>
      </c>
      <c r="N8" s="61">
        <v>0.65900000000000003</v>
      </c>
      <c r="O8" s="25">
        <f t="shared" si="0"/>
        <v>204.85584218512898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 t="s">
        <v>41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1993</v>
      </c>
      <c r="C9" s="27" t="s">
        <v>47</v>
      </c>
      <c r="D9" s="41" t="s">
        <v>46</v>
      </c>
      <c r="E9" s="27">
        <v>24</v>
      </c>
      <c r="F9" s="27">
        <v>0</v>
      </c>
      <c r="G9" s="27">
        <v>13</v>
      </c>
      <c r="H9" s="27">
        <v>47</v>
      </c>
      <c r="I9" s="27">
        <v>144</v>
      </c>
      <c r="J9" s="27">
        <v>41</v>
      </c>
      <c r="K9" s="27">
        <v>52</v>
      </c>
      <c r="L9" s="27">
        <v>38</v>
      </c>
      <c r="M9" s="27">
        <f>SUM(F9+G9)</f>
        <v>13</v>
      </c>
      <c r="N9" s="61">
        <v>0.66700000000000004</v>
      </c>
      <c r="O9" s="25">
        <f t="shared" si="0"/>
        <v>215.89205397301347</v>
      </c>
      <c r="P9" s="19"/>
      <c r="Q9" s="19" t="s">
        <v>37</v>
      </c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>
        <v>1</v>
      </c>
      <c r="AJ9" s="27"/>
      <c r="AK9" s="14" t="s">
        <v>41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1994</v>
      </c>
      <c r="C10" s="27" t="s">
        <v>48</v>
      </c>
      <c r="D10" s="41" t="s">
        <v>49</v>
      </c>
      <c r="E10" s="27">
        <v>24</v>
      </c>
      <c r="F10" s="27">
        <v>1</v>
      </c>
      <c r="G10" s="27">
        <v>9</v>
      </c>
      <c r="H10" s="27">
        <v>54</v>
      </c>
      <c r="I10" s="27">
        <v>111</v>
      </c>
      <c r="J10" s="27">
        <v>58</v>
      </c>
      <c r="K10" s="27">
        <v>25</v>
      </c>
      <c r="L10" s="27">
        <v>18</v>
      </c>
      <c r="M10" s="27">
        <v>10</v>
      </c>
      <c r="N10" s="61">
        <v>0.59</v>
      </c>
      <c r="O10" s="25">
        <f t="shared" si="0"/>
        <v>188.13559322033899</v>
      </c>
      <c r="P10" s="19"/>
      <c r="Q10" s="27" t="s">
        <v>47</v>
      </c>
      <c r="R10" s="19"/>
      <c r="S10" s="19"/>
      <c r="T10" s="25" t="e">
        <f t="shared" ref="T10:T13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/>
      <c r="AJ10" s="27">
        <v>1</v>
      </c>
      <c r="AK10" s="14" t="s">
        <v>50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1995</v>
      </c>
      <c r="C11" s="27" t="s">
        <v>42</v>
      </c>
      <c r="D11" s="41" t="s">
        <v>49</v>
      </c>
      <c r="E11" s="27">
        <v>9</v>
      </c>
      <c r="F11" s="27">
        <v>0</v>
      </c>
      <c r="G11" s="27">
        <v>4</v>
      </c>
      <c r="H11" s="27">
        <v>9</v>
      </c>
      <c r="I11" s="27">
        <v>33</v>
      </c>
      <c r="J11" s="27">
        <v>20</v>
      </c>
      <c r="K11" s="27">
        <v>3</v>
      </c>
      <c r="L11" s="27">
        <v>6</v>
      </c>
      <c r="M11" s="27">
        <v>4</v>
      </c>
      <c r="N11" s="30">
        <v>0.6</v>
      </c>
      <c r="O11" s="25">
        <f t="shared" si="0"/>
        <v>55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41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1996</v>
      </c>
      <c r="C12" s="27" t="s">
        <v>51</v>
      </c>
      <c r="D12" s="41" t="s">
        <v>49</v>
      </c>
      <c r="E12" s="27">
        <v>23</v>
      </c>
      <c r="F12" s="27">
        <v>0</v>
      </c>
      <c r="G12" s="27">
        <v>7</v>
      </c>
      <c r="H12" s="27">
        <v>35</v>
      </c>
      <c r="I12" s="27">
        <v>102</v>
      </c>
      <c r="J12" s="27">
        <v>35</v>
      </c>
      <c r="K12" s="27">
        <v>46</v>
      </c>
      <c r="L12" s="27">
        <v>14</v>
      </c>
      <c r="M12" s="27">
        <v>7</v>
      </c>
      <c r="N12" s="30">
        <v>0.57999999999999996</v>
      </c>
      <c r="O12" s="25">
        <f t="shared" si="0"/>
        <v>175.86206896551727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 t="s">
        <v>41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2">SUM(E4:E12)</f>
        <v>172</v>
      </c>
      <c r="F13" s="19">
        <f t="shared" si="2"/>
        <v>6</v>
      </c>
      <c r="G13" s="19">
        <f t="shared" si="2"/>
        <v>94</v>
      </c>
      <c r="H13" s="19">
        <f t="shared" si="2"/>
        <v>264</v>
      </c>
      <c r="I13" s="19">
        <f t="shared" si="2"/>
        <v>792</v>
      </c>
      <c r="J13" s="19">
        <f t="shared" si="2"/>
        <v>286</v>
      </c>
      <c r="K13" s="19">
        <f t="shared" si="2"/>
        <v>245</v>
      </c>
      <c r="L13" s="19">
        <f t="shared" si="2"/>
        <v>161</v>
      </c>
      <c r="M13" s="19">
        <f t="shared" si="2"/>
        <v>100</v>
      </c>
      <c r="N13" s="31">
        <f>PRODUCT((I13-123)/O13)</f>
        <v>0.61128689338275599</v>
      </c>
      <c r="O13" s="32">
        <f>SUM(O6:O12)</f>
        <v>1094.4124718556775</v>
      </c>
      <c r="P13" s="19"/>
      <c r="Q13" s="19"/>
      <c r="R13" s="19"/>
      <c r="S13" s="19"/>
      <c r="T13" s="25" t="e">
        <f t="shared" si="1"/>
        <v>#DIV/0!</v>
      </c>
      <c r="U13" s="19">
        <f t="shared" ref="U13:AJ13" si="3">SUM(U4:U12)</f>
        <v>0</v>
      </c>
      <c r="V13" s="19">
        <f t="shared" si="3"/>
        <v>0</v>
      </c>
      <c r="W13" s="19">
        <f t="shared" si="3"/>
        <v>0</v>
      </c>
      <c r="X13" s="19">
        <f t="shared" si="3"/>
        <v>0</v>
      </c>
      <c r="Y13" s="19">
        <f t="shared" si="3"/>
        <v>0</v>
      </c>
      <c r="Z13" s="19">
        <f t="shared" si="3"/>
        <v>0</v>
      </c>
      <c r="AA13" s="19">
        <f t="shared" si="3"/>
        <v>0</v>
      </c>
      <c r="AB13" s="19">
        <f t="shared" si="3"/>
        <v>0</v>
      </c>
      <c r="AC13" s="19">
        <f t="shared" si="3"/>
        <v>0</v>
      </c>
      <c r="AD13" s="19">
        <f t="shared" si="3"/>
        <v>0</v>
      </c>
      <c r="AE13" s="19">
        <f t="shared" si="3"/>
        <v>2</v>
      </c>
      <c r="AF13" s="19">
        <f t="shared" si="3"/>
        <v>0</v>
      </c>
      <c r="AG13" s="19">
        <f t="shared" si="3"/>
        <v>0</v>
      </c>
      <c r="AH13" s="19">
        <f t="shared" si="3"/>
        <v>1</v>
      </c>
      <c r="AI13" s="19">
        <f t="shared" si="3"/>
        <v>1</v>
      </c>
      <c r="AJ13" s="19">
        <f t="shared" si="3"/>
        <v>1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SUM(F13:H13)+((I13-F13-G13)/3)+(E13/3)+(AE13*25)+(AF13*25)+(AG13*10)+(AH13*25)+(AI13*20)+(AJ13*15)</f>
        <v>762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58</v>
      </c>
      <c r="Q16" s="13"/>
      <c r="R16" s="13"/>
      <c r="S16" s="13"/>
      <c r="T16" s="67"/>
      <c r="U16" s="67"/>
      <c r="V16" s="67"/>
      <c r="W16" s="67"/>
      <c r="X16" s="67"/>
      <c r="Y16" s="13"/>
      <c r="Z16" s="13"/>
      <c r="AA16" s="67"/>
      <c r="AB16" s="67"/>
      <c r="AC16" s="67"/>
      <c r="AD16" s="13"/>
      <c r="AE16" s="13"/>
      <c r="AF16" s="13"/>
      <c r="AG16" s="13"/>
      <c r="AH16" s="13"/>
      <c r="AI16" s="13"/>
      <c r="AJ16" s="13"/>
      <c r="AK16" s="68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17</v>
      </c>
      <c r="C17" s="13"/>
      <c r="D17" s="42"/>
      <c r="E17" s="27">
        <f>PRODUCT(E13)</f>
        <v>172</v>
      </c>
      <c r="F17" s="27">
        <f>PRODUCT(F13)</f>
        <v>6</v>
      </c>
      <c r="G17" s="27">
        <f>PRODUCT(G13)</f>
        <v>94</v>
      </c>
      <c r="H17" s="27">
        <f>PRODUCT(H13)</f>
        <v>264</v>
      </c>
      <c r="I17" s="27">
        <f>PRODUCT(I13)</f>
        <v>792</v>
      </c>
      <c r="J17" s="1"/>
      <c r="K17" s="43">
        <f>PRODUCT((F17+G17)/E17)</f>
        <v>0.58139534883720934</v>
      </c>
      <c r="L17" s="43">
        <f>PRODUCT(H17/E17)</f>
        <v>1.5348837209302326</v>
      </c>
      <c r="M17" s="43">
        <f>PRODUCT(I17/E17)</f>
        <v>4.6046511627906979</v>
      </c>
      <c r="N17" s="30">
        <f>PRODUCT(N13)</f>
        <v>0.61128689338275599</v>
      </c>
      <c r="O17" s="25">
        <f>PRODUCT(O13)</f>
        <v>1094.4124718556775</v>
      </c>
      <c r="P17" s="69" t="s">
        <v>59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2"/>
      <c r="AJ17" s="71"/>
      <c r="AK17" s="73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4" t="s">
        <v>60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76"/>
      <c r="AK18" s="7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4" t="s">
        <v>61</v>
      </c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7"/>
      <c r="AJ19" s="76"/>
      <c r="AK19" s="7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20</v>
      </c>
      <c r="C20" s="53"/>
      <c r="D20" s="54"/>
      <c r="E20" s="19">
        <f>SUM(E17:E19)</f>
        <v>172</v>
      </c>
      <c r="F20" s="19">
        <f>SUM(F17:F19)</f>
        <v>6</v>
      </c>
      <c r="G20" s="19">
        <f>SUM(G17:G19)</f>
        <v>94</v>
      </c>
      <c r="H20" s="19">
        <f>SUM(H17:H19)</f>
        <v>264</v>
      </c>
      <c r="I20" s="19">
        <f>SUM(I17:I19)</f>
        <v>792</v>
      </c>
      <c r="J20" s="1"/>
      <c r="K20" s="55">
        <f>PRODUCT((F20+G20)/E20)</f>
        <v>0.58139534883720934</v>
      </c>
      <c r="L20" s="55">
        <f>PRODUCT(H20/E20)</f>
        <v>1.5348837209302326</v>
      </c>
      <c r="M20" s="55">
        <f>PRODUCT(I20/E20)</f>
        <v>4.6046511627906979</v>
      </c>
      <c r="N20" s="31">
        <f>PRODUCT(I20/O20)</f>
        <v>0.72367596346658114</v>
      </c>
      <c r="O20" s="25">
        <f>SUM(O17:O19)</f>
        <v>1094.4124718556775</v>
      </c>
      <c r="P20" s="79" t="s">
        <v>62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2"/>
      <c r="AJ20" s="81"/>
      <c r="AK20" s="8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34</v>
      </c>
      <c r="C22" s="1"/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54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P56" s="9"/>
      <c r="Q56" s="9"/>
      <c r="R56" s="9"/>
      <c r="S56" s="1"/>
      <c r="T56" s="25"/>
    </row>
    <row r="57" spans="1:43" ht="15" customHeight="1" x14ac:dyDescent="0.25">
      <c r="P57" s="9"/>
      <c r="Q57" s="9"/>
      <c r="R57" s="9"/>
      <c r="S57" s="1"/>
      <c r="T57" s="25"/>
    </row>
    <row r="58" spans="1:43" ht="15" customHeight="1" x14ac:dyDescent="0.25">
      <c r="P58" s="9"/>
      <c r="Q58" s="9"/>
      <c r="R58" s="9"/>
      <c r="S58" s="1"/>
      <c r="T58" s="25"/>
    </row>
    <row r="59" spans="1:43" ht="15" customHeight="1" x14ac:dyDescent="0.25">
      <c r="P59" s="9"/>
      <c r="Q59" s="9"/>
      <c r="R59" s="9"/>
      <c r="S59" s="1"/>
      <c r="T59" s="25"/>
    </row>
    <row r="60" spans="1:43" ht="15" customHeight="1" x14ac:dyDescent="0.25">
      <c r="P60" s="9"/>
      <c r="Q60" s="9"/>
      <c r="R60" s="9"/>
      <c r="S60" s="1"/>
      <c r="T60" s="25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17.5703125" style="65" customWidth="1"/>
    <col min="4" max="4" width="10.5703125" style="125" customWidth="1"/>
    <col min="5" max="5" width="10.28515625" style="125" customWidth="1"/>
    <col min="6" max="6" width="0.7109375" style="37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162" customWidth="1"/>
    <col min="22" max="22" width="11" style="65" customWidth="1"/>
    <col min="23" max="23" width="24.140625" style="125" customWidth="1"/>
    <col min="24" max="24" width="9.42578125" style="65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89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55"/>
      <c r="R1" s="155"/>
      <c r="S1" s="155"/>
      <c r="T1" s="155"/>
      <c r="U1" s="155"/>
      <c r="V1" s="84"/>
      <c r="W1" s="85"/>
      <c r="X1" s="86"/>
      <c r="Y1" s="87"/>
      <c r="Z1" s="87"/>
      <c r="AA1" s="87"/>
      <c r="AB1" s="87"/>
      <c r="AC1" s="87"/>
      <c r="AD1" s="87"/>
    </row>
    <row r="2" spans="1:30" s="135" customFormat="1" x14ac:dyDescent="0.25">
      <c r="A2" s="39"/>
      <c r="B2" s="11" t="s">
        <v>36</v>
      </c>
      <c r="C2" s="4" t="s">
        <v>35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2"/>
      <c r="W2" s="88"/>
      <c r="X2" s="68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88</v>
      </c>
      <c r="C3" s="23" t="s">
        <v>63</v>
      </c>
      <c r="D3" s="91" t="s">
        <v>64</v>
      </c>
      <c r="E3" s="92" t="s">
        <v>1</v>
      </c>
      <c r="F3" s="25"/>
      <c r="G3" s="93" t="s">
        <v>65</v>
      </c>
      <c r="H3" s="94" t="s">
        <v>66</v>
      </c>
      <c r="I3" s="94" t="s">
        <v>31</v>
      </c>
      <c r="J3" s="18" t="s">
        <v>67</v>
      </c>
      <c r="K3" s="95" t="s">
        <v>68</v>
      </c>
      <c r="L3" s="95" t="s">
        <v>69</v>
      </c>
      <c r="M3" s="93" t="s">
        <v>70</v>
      </c>
      <c r="N3" s="93" t="s">
        <v>30</v>
      </c>
      <c r="O3" s="94" t="s">
        <v>71</v>
      </c>
      <c r="P3" s="93" t="s">
        <v>66</v>
      </c>
      <c r="Q3" s="157" t="s">
        <v>3</v>
      </c>
      <c r="R3" s="157">
        <v>1</v>
      </c>
      <c r="S3" s="157">
        <v>2</v>
      </c>
      <c r="T3" s="157">
        <v>3</v>
      </c>
      <c r="U3" s="157" t="s">
        <v>72</v>
      </c>
      <c r="V3" s="18" t="s">
        <v>21</v>
      </c>
      <c r="W3" s="17" t="s">
        <v>73</v>
      </c>
      <c r="X3" s="17" t="s">
        <v>74</v>
      </c>
      <c r="Y3" s="87"/>
      <c r="Z3" s="87"/>
      <c r="AA3" s="87"/>
      <c r="AB3" s="87"/>
      <c r="AC3" s="87"/>
      <c r="AD3" s="87"/>
    </row>
    <row r="4" spans="1:30" x14ac:dyDescent="0.25">
      <c r="A4" s="127"/>
      <c r="B4" s="139" t="s">
        <v>77</v>
      </c>
      <c r="C4" s="97" t="s">
        <v>78</v>
      </c>
      <c r="D4" s="96" t="s">
        <v>75</v>
      </c>
      <c r="E4" s="138" t="s">
        <v>46</v>
      </c>
      <c r="F4" s="150"/>
      <c r="G4" s="98"/>
      <c r="H4" s="99"/>
      <c r="I4" s="99">
        <v>1</v>
      </c>
      <c r="J4" s="100" t="s">
        <v>84</v>
      </c>
      <c r="K4" s="100">
        <v>1</v>
      </c>
      <c r="L4" s="100"/>
      <c r="M4" s="100">
        <v>1</v>
      </c>
      <c r="N4" s="98"/>
      <c r="O4" s="99">
        <v>1</v>
      </c>
      <c r="P4" s="98">
        <v>3</v>
      </c>
      <c r="Q4" s="141" t="s">
        <v>104</v>
      </c>
      <c r="R4" s="141" t="s">
        <v>105</v>
      </c>
      <c r="S4" s="141" t="s">
        <v>106</v>
      </c>
      <c r="T4" s="141"/>
      <c r="U4" s="141" t="s">
        <v>101</v>
      </c>
      <c r="V4" s="101">
        <v>0.875</v>
      </c>
      <c r="W4" s="137" t="s">
        <v>79</v>
      </c>
      <c r="X4" s="102" t="s">
        <v>80</v>
      </c>
      <c r="Y4" s="87"/>
      <c r="Z4" s="87"/>
      <c r="AA4" s="87"/>
      <c r="AB4" s="87"/>
      <c r="AC4" s="87"/>
      <c r="AD4" s="87"/>
    </row>
    <row r="5" spans="1:30" x14ac:dyDescent="0.25">
      <c r="A5" s="127"/>
      <c r="B5" s="151" t="s">
        <v>81</v>
      </c>
      <c r="C5" s="128" t="s">
        <v>82</v>
      </c>
      <c r="D5" s="129" t="s">
        <v>83</v>
      </c>
      <c r="E5" s="152" t="s">
        <v>49</v>
      </c>
      <c r="F5" s="150"/>
      <c r="G5" s="130"/>
      <c r="H5" s="131"/>
      <c r="I5" s="131">
        <v>1</v>
      </c>
      <c r="J5" s="132" t="s">
        <v>84</v>
      </c>
      <c r="K5" s="132">
        <v>1</v>
      </c>
      <c r="L5" s="132"/>
      <c r="M5" s="132">
        <v>1</v>
      </c>
      <c r="N5" s="130"/>
      <c r="O5" s="131"/>
      <c r="P5" s="130"/>
      <c r="Q5" s="153" t="s">
        <v>107</v>
      </c>
      <c r="R5" s="153" t="s">
        <v>108</v>
      </c>
      <c r="S5" s="153" t="s">
        <v>102</v>
      </c>
      <c r="T5" s="153" t="s">
        <v>101</v>
      </c>
      <c r="U5" s="153" t="s">
        <v>102</v>
      </c>
      <c r="V5" s="133">
        <v>0.2857142857142857</v>
      </c>
      <c r="W5" s="154" t="s">
        <v>85</v>
      </c>
      <c r="X5" s="134" t="s">
        <v>86</v>
      </c>
      <c r="Y5" s="87"/>
      <c r="Z5" s="87"/>
      <c r="AA5" s="87"/>
      <c r="AB5" s="87"/>
      <c r="AC5" s="87"/>
      <c r="AD5" s="87"/>
    </row>
    <row r="6" spans="1:30" x14ac:dyDescent="0.25">
      <c r="A6" s="24"/>
      <c r="B6" s="23" t="s">
        <v>9</v>
      </c>
      <c r="C6" s="18"/>
      <c r="D6" s="17"/>
      <c r="E6" s="103"/>
      <c r="F6" s="104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>
        <f t="shared" si="0"/>
        <v>1</v>
      </c>
      <c r="P6" s="19">
        <f t="shared" si="0"/>
        <v>3</v>
      </c>
      <c r="Q6" s="106" t="s">
        <v>109</v>
      </c>
      <c r="R6" s="106" t="s">
        <v>110</v>
      </c>
      <c r="S6" s="106" t="s">
        <v>103</v>
      </c>
      <c r="T6" s="106" t="s">
        <v>101</v>
      </c>
      <c r="U6" s="106" t="s">
        <v>106</v>
      </c>
      <c r="V6" s="31">
        <v>0.6</v>
      </c>
      <c r="W6" s="105"/>
      <c r="X6" s="106"/>
      <c r="Y6" s="87"/>
      <c r="Z6" s="87"/>
      <c r="AA6" s="87"/>
      <c r="AB6" s="87"/>
      <c r="AC6" s="87"/>
      <c r="AD6" s="87"/>
    </row>
    <row r="7" spans="1:30" x14ac:dyDescent="0.25">
      <c r="A7" s="24"/>
      <c r="B7" s="107" t="s">
        <v>76</v>
      </c>
      <c r="C7" s="108" t="s">
        <v>87</v>
      </c>
      <c r="D7" s="109"/>
      <c r="E7" s="110"/>
      <c r="F7" s="111"/>
      <c r="G7" s="112"/>
      <c r="H7" s="112"/>
      <c r="I7" s="112"/>
      <c r="J7" s="113"/>
      <c r="K7" s="113"/>
      <c r="L7" s="113"/>
      <c r="M7" s="112"/>
      <c r="N7" s="112"/>
      <c r="O7" s="112"/>
      <c r="P7" s="112"/>
      <c r="Q7" s="158"/>
      <c r="R7" s="158"/>
      <c r="S7" s="158"/>
      <c r="T7" s="158"/>
      <c r="U7" s="158"/>
      <c r="V7" s="112"/>
      <c r="W7" s="109"/>
      <c r="X7" s="114"/>
      <c r="Y7" s="87"/>
      <c r="Z7" s="87"/>
      <c r="AA7" s="87"/>
      <c r="AB7" s="87"/>
      <c r="AC7" s="87"/>
      <c r="AD7" s="87"/>
    </row>
    <row r="8" spans="1:30" x14ac:dyDescent="0.25">
      <c r="A8" s="24"/>
      <c r="B8" s="115"/>
      <c r="C8" s="116"/>
      <c r="D8" s="116"/>
      <c r="E8" s="117"/>
      <c r="F8" s="117"/>
      <c r="G8" s="118"/>
      <c r="H8" s="119"/>
      <c r="I8" s="117"/>
      <c r="J8" s="119"/>
      <c r="K8" s="119"/>
      <c r="L8" s="119"/>
      <c r="M8" s="119"/>
      <c r="N8" s="119"/>
      <c r="O8" s="119"/>
      <c r="P8" s="119"/>
      <c r="Q8" s="159"/>
      <c r="R8" s="159"/>
      <c r="S8" s="159"/>
      <c r="T8" s="159"/>
      <c r="U8" s="159"/>
      <c r="V8" s="119"/>
      <c r="W8" s="119"/>
      <c r="X8" s="120"/>
      <c r="Y8" s="87"/>
      <c r="Z8" s="87"/>
      <c r="AA8" s="87"/>
      <c r="AB8" s="87"/>
      <c r="AC8" s="87"/>
      <c r="AD8" s="87"/>
    </row>
    <row r="9" spans="1:30" x14ac:dyDescent="0.25">
      <c r="A9" s="9"/>
      <c r="B9" s="90" t="s">
        <v>90</v>
      </c>
      <c r="C9" s="23" t="s">
        <v>63</v>
      </c>
      <c r="D9" s="91" t="s">
        <v>64</v>
      </c>
      <c r="E9" s="92" t="s">
        <v>1</v>
      </c>
      <c r="F9" s="25"/>
      <c r="G9" s="93" t="s">
        <v>65</v>
      </c>
      <c r="H9" s="94" t="s">
        <v>66</v>
      </c>
      <c r="I9" s="94" t="s">
        <v>31</v>
      </c>
      <c r="J9" s="18" t="s">
        <v>67</v>
      </c>
      <c r="K9" s="95" t="s">
        <v>68</v>
      </c>
      <c r="L9" s="95" t="s">
        <v>69</v>
      </c>
      <c r="M9" s="93" t="s">
        <v>70</v>
      </c>
      <c r="N9" s="93" t="s">
        <v>30</v>
      </c>
      <c r="O9" s="94" t="s">
        <v>71</v>
      </c>
      <c r="P9" s="93" t="s">
        <v>66</v>
      </c>
      <c r="Q9" s="157" t="s">
        <v>3</v>
      </c>
      <c r="R9" s="157">
        <v>1</v>
      </c>
      <c r="S9" s="157">
        <v>2</v>
      </c>
      <c r="T9" s="157">
        <v>3</v>
      </c>
      <c r="U9" s="157" t="s">
        <v>72</v>
      </c>
      <c r="V9" s="18" t="s">
        <v>21</v>
      </c>
      <c r="W9" s="17" t="s">
        <v>73</v>
      </c>
      <c r="X9" s="17" t="s">
        <v>74</v>
      </c>
      <c r="Y9" s="87"/>
      <c r="Z9" s="87"/>
      <c r="AA9" s="87"/>
      <c r="AB9" s="87"/>
      <c r="AC9" s="87"/>
      <c r="AD9" s="87"/>
    </row>
    <row r="10" spans="1:30" x14ac:dyDescent="0.25">
      <c r="A10" s="24"/>
      <c r="B10" s="139" t="s">
        <v>91</v>
      </c>
      <c r="C10" s="97" t="s">
        <v>92</v>
      </c>
      <c r="D10" s="96" t="s">
        <v>75</v>
      </c>
      <c r="E10" s="138" t="s">
        <v>38</v>
      </c>
      <c r="F10" s="140"/>
      <c r="G10" s="98"/>
      <c r="H10" s="99"/>
      <c r="I10" s="99">
        <v>1</v>
      </c>
      <c r="J10" s="100"/>
      <c r="K10" s="100"/>
      <c r="L10" s="100" t="s">
        <v>93</v>
      </c>
      <c r="M10" s="100">
        <v>1</v>
      </c>
      <c r="N10" s="98"/>
      <c r="O10" s="99">
        <v>1</v>
      </c>
      <c r="P10" s="98">
        <v>1</v>
      </c>
      <c r="Q10" s="141"/>
      <c r="R10" s="141"/>
      <c r="S10" s="141"/>
      <c r="T10" s="141"/>
      <c r="U10" s="141"/>
      <c r="V10" s="101"/>
      <c r="W10" s="142" t="s">
        <v>94</v>
      </c>
      <c r="X10" s="98">
        <v>160</v>
      </c>
      <c r="Y10" s="87"/>
      <c r="Z10" s="87"/>
      <c r="AA10" s="87"/>
      <c r="AB10" s="87"/>
      <c r="AC10" s="87"/>
      <c r="AD10" s="87"/>
    </row>
    <row r="11" spans="1:30" x14ac:dyDescent="0.25">
      <c r="A11" s="24"/>
      <c r="B11" s="139" t="s">
        <v>95</v>
      </c>
      <c r="C11" s="97" t="s">
        <v>96</v>
      </c>
      <c r="D11" s="96" t="s">
        <v>75</v>
      </c>
      <c r="E11" s="138" t="s">
        <v>38</v>
      </c>
      <c r="F11" s="140"/>
      <c r="G11" s="98">
        <v>1</v>
      </c>
      <c r="H11" s="99"/>
      <c r="I11" s="99"/>
      <c r="J11" s="100" t="s">
        <v>99</v>
      </c>
      <c r="K11" s="100">
        <v>7</v>
      </c>
      <c r="L11" s="100"/>
      <c r="M11" s="100">
        <v>1</v>
      </c>
      <c r="N11" s="98"/>
      <c r="O11" s="99">
        <v>1</v>
      </c>
      <c r="P11" s="98">
        <v>1</v>
      </c>
      <c r="Q11" s="141" t="s">
        <v>100</v>
      </c>
      <c r="R11" s="141" t="s">
        <v>101</v>
      </c>
      <c r="S11" s="141" t="s">
        <v>102</v>
      </c>
      <c r="T11" s="141" t="s">
        <v>101</v>
      </c>
      <c r="U11" s="141" t="s">
        <v>103</v>
      </c>
      <c r="V11" s="101">
        <v>0.5</v>
      </c>
      <c r="W11" s="142" t="s">
        <v>97</v>
      </c>
      <c r="X11" s="102" t="s">
        <v>98</v>
      </c>
      <c r="Y11" s="87"/>
      <c r="Z11" s="87"/>
      <c r="AA11" s="87"/>
      <c r="AB11" s="87"/>
      <c r="AC11" s="87"/>
      <c r="AD11" s="87"/>
    </row>
    <row r="12" spans="1:30" x14ac:dyDescent="0.25">
      <c r="A12" s="24"/>
      <c r="B12" s="23" t="s">
        <v>9</v>
      </c>
      <c r="C12" s="18"/>
      <c r="D12" s="17"/>
      <c r="E12" s="103"/>
      <c r="F12" s="104"/>
      <c r="G12" s="19">
        <f>SUM(G10:G11)</f>
        <v>1</v>
      </c>
      <c r="H12" s="19"/>
      <c r="I12" s="19">
        <f>SUM(I10:I11)</f>
        <v>1</v>
      </c>
      <c r="J12" s="18"/>
      <c r="K12" s="18"/>
      <c r="L12" s="18"/>
      <c r="M12" s="19">
        <f t="shared" ref="M12:U12" si="1">SUM(M10:M11)</f>
        <v>2</v>
      </c>
      <c r="N12" s="19"/>
      <c r="O12" s="19">
        <f t="shared" si="1"/>
        <v>2</v>
      </c>
      <c r="P12" s="19">
        <f t="shared" si="1"/>
        <v>2</v>
      </c>
      <c r="Q12" s="106" t="s">
        <v>100</v>
      </c>
      <c r="R12" s="106" t="s">
        <v>101</v>
      </c>
      <c r="S12" s="106" t="s">
        <v>102</v>
      </c>
      <c r="T12" s="106" t="s">
        <v>101</v>
      </c>
      <c r="U12" s="106" t="s">
        <v>103</v>
      </c>
      <c r="V12" s="31">
        <v>0.5</v>
      </c>
      <c r="W12" s="105"/>
      <c r="X12" s="106"/>
      <c r="Y12" s="87"/>
      <c r="Z12" s="87"/>
      <c r="AA12" s="87"/>
      <c r="AB12" s="87"/>
      <c r="AC12" s="87"/>
      <c r="AD12" s="87"/>
    </row>
    <row r="13" spans="1:30" x14ac:dyDescent="0.25">
      <c r="A13" s="24"/>
      <c r="B13" s="143"/>
      <c r="C13" s="144"/>
      <c r="D13" s="145"/>
      <c r="E13" s="146"/>
      <c r="F13" s="147"/>
      <c r="G13" s="144"/>
      <c r="H13" s="144"/>
      <c r="I13" s="144"/>
      <c r="J13" s="148"/>
      <c r="K13" s="148"/>
      <c r="L13" s="148"/>
      <c r="M13" s="144"/>
      <c r="N13" s="144"/>
      <c r="O13" s="144"/>
      <c r="P13" s="144"/>
      <c r="Q13" s="160"/>
      <c r="R13" s="160"/>
      <c r="S13" s="160"/>
      <c r="T13" s="160"/>
      <c r="U13" s="160"/>
      <c r="V13" s="144"/>
      <c r="W13" s="145"/>
      <c r="X13" s="149"/>
      <c r="Y13" s="87"/>
      <c r="Z13" s="87"/>
      <c r="AA13" s="87"/>
      <c r="AB13" s="87"/>
      <c r="AC13" s="87"/>
      <c r="AD13" s="87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61"/>
      <c r="R14" s="161"/>
      <c r="S14" s="161"/>
      <c r="T14" s="161"/>
      <c r="U14" s="161"/>
      <c r="V14" s="1"/>
      <c r="W14" s="121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61"/>
      <c r="R15" s="161"/>
      <c r="S15" s="161"/>
      <c r="T15" s="161"/>
      <c r="U15" s="161"/>
      <c r="V15" s="1"/>
      <c r="W15" s="121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61"/>
      <c r="R16" s="161"/>
      <c r="S16" s="161"/>
      <c r="T16" s="161"/>
      <c r="U16" s="161"/>
      <c r="V16" s="1"/>
      <c r="W16" s="121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61"/>
      <c r="R17" s="161"/>
      <c r="S17" s="161"/>
      <c r="T17" s="161"/>
      <c r="U17" s="161"/>
      <c r="V17" s="1"/>
      <c r="W17" s="121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61"/>
      <c r="R18" s="161"/>
      <c r="S18" s="161"/>
      <c r="T18" s="161"/>
      <c r="U18" s="161"/>
      <c r="V18" s="1"/>
      <c r="W18" s="121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61"/>
      <c r="R19" s="161"/>
      <c r="S19" s="161"/>
      <c r="T19" s="161"/>
      <c r="U19" s="161"/>
      <c r="V19" s="1"/>
      <c r="W19" s="121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61"/>
      <c r="R20" s="161"/>
      <c r="S20" s="161"/>
      <c r="T20" s="161"/>
      <c r="U20" s="161"/>
      <c r="V20" s="1"/>
      <c r="W20" s="121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61"/>
      <c r="R21" s="161"/>
      <c r="S21" s="161"/>
      <c r="T21" s="161"/>
      <c r="U21" s="161"/>
      <c r="V21" s="1"/>
      <c r="W21" s="121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61"/>
      <c r="R22" s="161"/>
      <c r="S22" s="161"/>
      <c r="T22" s="161"/>
      <c r="U22" s="161"/>
      <c r="V22" s="1"/>
      <c r="W22" s="121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61"/>
      <c r="R23" s="161"/>
      <c r="S23" s="161"/>
      <c r="T23" s="161"/>
      <c r="U23" s="161"/>
      <c r="V23" s="1"/>
      <c r="W23" s="121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61"/>
      <c r="R24" s="161"/>
      <c r="S24" s="161"/>
      <c r="T24" s="161"/>
      <c r="U24" s="161"/>
      <c r="V24" s="1"/>
      <c r="W24" s="121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61"/>
      <c r="R25" s="161"/>
      <c r="S25" s="161"/>
      <c r="T25" s="161"/>
      <c r="U25" s="161"/>
      <c r="V25" s="1"/>
      <c r="W25" s="121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1"/>
      <c r="R26" s="161"/>
      <c r="S26" s="161"/>
      <c r="T26" s="161"/>
      <c r="U26" s="161"/>
      <c r="V26" s="1"/>
      <c r="W26" s="121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1"/>
      <c r="R27" s="161"/>
      <c r="S27" s="161"/>
      <c r="T27" s="161"/>
      <c r="U27" s="161"/>
      <c r="V27" s="1"/>
      <c r="W27" s="121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1"/>
      <c r="R28" s="161"/>
      <c r="S28" s="161"/>
      <c r="T28" s="161"/>
      <c r="U28" s="161"/>
      <c r="V28" s="1"/>
      <c r="W28" s="121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1"/>
      <c r="R29" s="161"/>
      <c r="S29" s="161"/>
      <c r="T29" s="161"/>
      <c r="U29" s="161"/>
      <c r="V29" s="1"/>
      <c r="W29" s="121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1"/>
      <c r="R30" s="161"/>
      <c r="S30" s="161"/>
      <c r="T30" s="161"/>
      <c r="U30" s="161"/>
      <c r="V30" s="1"/>
      <c r="W30" s="121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1"/>
      <c r="R31" s="161"/>
      <c r="S31" s="161"/>
      <c r="T31" s="161"/>
      <c r="U31" s="161"/>
      <c r="V31" s="1"/>
      <c r="W31" s="121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1"/>
      <c r="R32" s="161"/>
      <c r="S32" s="161"/>
      <c r="T32" s="161"/>
      <c r="U32" s="161"/>
      <c r="V32" s="1"/>
      <c r="W32" s="121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1"/>
      <c r="R33" s="161"/>
      <c r="S33" s="161"/>
      <c r="T33" s="161"/>
      <c r="U33" s="161"/>
      <c r="V33" s="1"/>
      <c r="W33" s="121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1"/>
      <c r="R34" s="161"/>
      <c r="S34" s="161"/>
      <c r="T34" s="161"/>
      <c r="U34" s="161"/>
      <c r="V34" s="1"/>
      <c r="W34" s="121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1"/>
      <c r="R35" s="161"/>
      <c r="S35" s="161"/>
      <c r="T35" s="161"/>
      <c r="U35" s="161"/>
      <c r="V35" s="1"/>
      <c r="W35" s="121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61"/>
      <c r="R36" s="161"/>
      <c r="S36" s="161"/>
      <c r="T36" s="161"/>
      <c r="U36" s="161"/>
      <c r="V36" s="1"/>
      <c r="W36" s="121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61"/>
      <c r="R37" s="161"/>
      <c r="S37" s="161"/>
      <c r="T37" s="161"/>
      <c r="U37" s="161"/>
      <c r="V37" s="1"/>
      <c r="W37" s="121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61"/>
      <c r="R38" s="161"/>
      <c r="S38" s="161"/>
      <c r="T38" s="161"/>
      <c r="U38" s="161"/>
      <c r="V38" s="1"/>
      <c r="W38" s="121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61"/>
      <c r="R39" s="161"/>
      <c r="S39" s="161"/>
      <c r="T39" s="161"/>
      <c r="U39" s="161"/>
      <c r="V39" s="1"/>
      <c r="W39" s="121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61"/>
      <c r="R40" s="161"/>
      <c r="S40" s="161"/>
      <c r="T40" s="161"/>
      <c r="U40" s="161"/>
      <c r="V40" s="1"/>
      <c r="W40" s="121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61"/>
      <c r="R41" s="161"/>
      <c r="S41" s="161"/>
      <c r="T41" s="161"/>
      <c r="U41" s="161"/>
      <c r="V41" s="1"/>
      <c r="W41" s="121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61"/>
      <c r="R42" s="161"/>
      <c r="S42" s="161"/>
      <c r="T42" s="161"/>
      <c r="U42" s="161"/>
      <c r="V42" s="1"/>
      <c r="W42" s="121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61"/>
      <c r="R43" s="161"/>
      <c r="S43" s="161"/>
      <c r="T43" s="161"/>
      <c r="U43" s="161"/>
      <c r="V43" s="1"/>
      <c r="W43" s="121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61"/>
      <c r="R44" s="161"/>
      <c r="S44" s="161"/>
      <c r="T44" s="161"/>
      <c r="U44" s="161"/>
      <c r="V44" s="1"/>
      <c r="W44" s="121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61"/>
      <c r="R45" s="161"/>
      <c r="S45" s="161"/>
      <c r="T45" s="161"/>
      <c r="U45" s="161"/>
      <c r="V45" s="1"/>
      <c r="W45" s="121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61"/>
      <c r="R46" s="161"/>
      <c r="S46" s="161"/>
      <c r="T46" s="161"/>
      <c r="U46" s="161"/>
      <c r="V46" s="1"/>
      <c r="W46" s="121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61"/>
      <c r="R47" s="161"/>
      <c r="S47" s="161"/>
      <c r="T47" s="161"/>
      <c r="U47" s="161"/>
      <c r="V47" s="1"/>
      <c r="W47" s="121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61"/>
      <c r="R48" s="161"/>
      <c r="S48" s="161"/>
      <c r="T48" s="161"/>
      <c r="U48" s="161"/>
      <c r="V48" s="1"/>
      <c r="W48" s="121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61"/>
      <c r="R49" s="161"/>
      <c r="S49" s="161"/>
      <c r="T49" s="161"/>
      <c r="U49" s="161"/>
      <c r="V49" s="1"/>
      <c r="W49" s="121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61"/>
      <c r="R50" s="161"/>
      <c r="S50" s="161"/>
      <c r="T50" s="161"/>
      <c r="U50" s="161"/>
      <c r="V50" s="1"/>
      <c r="W50" s="121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61"/>
      <c r="R51" s="161"/>
      <c r="S51" s="161"/>
      <c r="T51" s="161"/>
      <c r="U51" s="161"/>
      <c r="V51" s="1"/>
      <c r="W51" s="121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61"/>
      <c r="R52" s="161"/>
      <c r="S52" s="161"/>
      <c r="T52" s="161"/>
      <c r="U52" s="161"/>
      <c r="V52" s="1"/>
      <c r="W52" s="121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61"/>
      <c r="R53" s="161"/>
      <c r="S53" s="161"/>
      <c r="T53" s="161"/>
      <c r="U53" s="161"/>
      <c r="V53" s="1"/>
      <c r="W53" s="121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61"/>
      <c r="R54" s="161"/>
      <c r="S54" s="161"/>
      <c r="T54" s="161"/>
      <c r="U54" s="161"/>
      <c r="V54" s="1"/>
      <c r="W54" s="121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61"/>
      <c r="R55" s="161"/>
      <c r="S55" s="161"/>
      <c r="T55" s="161"/>
      <c r="U55" s="161"/>
      <c r="V55" s="1"/>
      <c r="W55" s="121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61"/>
      <c r="R56" s="161"/>
      <c r="S56" s="161"/>
      <c r="T56" s="161"/>
      <c r="U56" s="161"/>
      <c r="V56" s="1"/>
      <c r="W56" s="121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61"/>
      <c r="R57" s="161"/>
      <c r="S57" s="161"/>
      <c r="T57" s="161"/>
      <c r="U57" s="161"/>
      <c r="V57" s="1"/>
      <c r="W57" s="121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61"/>
      <c r="R58" s="161"/>
      <c r="S58" s="161"/>
      <c r="T58" s="161"/>
      <c r="U58" s="161"/>
      <c r="V58" s="1"/>
      <c r="W58" s="121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61"/>
      <c r="R59" s="161"/>
      <c r="S59" s="161"/>
      <c r="T59" s="161"/>
      <c r="U59" s="161"/>
      <c r="V59" s="1"/>
      <c r="W59" s="121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61"/>
      <c r="R60" s="161"/>
      <c r="S60" s="161"/>
      <c r="T60" s="161"/>
      <c r="U60" s="161"/>
      <c r="V60" s="1"/>
      <c r="W60" s="121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61"/>
      <c r="R61" s="161"/>
      <c r="S61" s="161"/>
      <c r="T61" s="161"/>
      <c r="U61" s="161"/>
      <c r="V61" s="1"/>
      <c r="W61" s="121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61"/>
      <c r="R62" s="161"/>
      <c r="S62" s="161"/>
      <c r="T62" s="161"/>
      <c r="U62" s="161"/>
      <c r="V62" s="1"/>
      <c r="W62" s="121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61"/>
      <c r="R63" s="161"/>
      <c r="S63" s="161"/>
      <c r="T63" s="161"/>
      <c r="U63" s="161"/>
      <c r="V63" s="1"/>
      <c r="W63" s="121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61"/>
      <c r="R64" s="161"/>
      <c r="S64" s="161"/>
      <c r="T64" s="161"/>
      <c r="U64" s="161"/>
      <c r="V64" s="1"/>
      <c r="W64" s="121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61"/>
      <c r="R65" s="161"/>
      <c r="S65" s="161"/>
      <c r="T65" s="161"/>
      <c r="U65" s="161"/>
      <c r="V65" s="1"/>
      <c r="W65" s="121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61"/>
      <c r="R66" s="161"/>
      <c r="S66" s="161"/>
      <c r="T66" s="161"/>
      <c r="U66" s="161"/>
      <c r="V66" s="1"/>
      <c r="W66" s="121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61"/>
      <c r="R67" s="161"/>
      <c r="S67" s="161"/>
      <c r="T67" s="161"/>
      <c r="U67" s="161"/>
      <c r="V67" s="1"/>
      <c r="W67" s="121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61"/>
      <c r="R68" s="161"/>
      <c r="S68" s="161"/>
      <c r="T68" s="161"/>
      <c r="U68" s="161"/>
      <c r="V68" s="1"/>
      <c r="W68" s="121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61"/>
      <c r="R69" s="161"/>
      <c r="S69" s="161"/>
      <c r="T69" s="161"/>
      <c r="U69" s="161"/>
      <c r="V69" s="1"/>
      <c r="W69" s="121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61"/>
      <c r="R70" s="161"/>
      <c r="S70" s="161"/>
      <c r="T70" s="161"/>
      <c r="U70" s="161"/>
      <c r="V70" s="1"/>
      <c r="W70" s="121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61"/>
      <c r="R71" s="161"/>
      <c r="S71" s="161"/>
      <c r="T71" s="161"/>
      <c r="U71" s="161"/>
      <c r="V71" s="1"/>
      <c r="W71" s="121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61"/>
      <c r="R72" s="161"/>
      <c r="S72" s="161"/>
      <c r="T72" s="161"/>
      <c r="U72" s="161"/>
      <c r="V72" s="1"/>
      <c r="W72" s="121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61"/>
      <c r="R73" s="161"/>
      <c r="S73" s="161"/>
      <c r="T73" s="161"/>
      <c r="U73" s="161"/>
      <c r="V73" s="1"/>
      <c r="W73" s="121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61"/>
      <c r="R74" s="161"/>
      <c r="S74" s="161"/>
      <c r="T74" s="161"/>
      <c r="U74" s="161"/>
      <c r="V74" s="1"/>
      <c r="W74" s="121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61"/>
      <c r="R75" s="161"/>
      <c r="S75" s="161"/>
      <c r="T75" s="161"/>
      <c r="U75" s="161"/>
      <c r="V75" s="1"/>
      <c r="W75" s="121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61"/>
      <c r="R76" s="161"/>
      <c r="S76" s="161"/>
      <c r="T76" s="161"/>
      <c r="U76" s="161"/>
      <c r="V76" s="1"/>
      <c r="W76" s="121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61"/>
      <c r="R77" s="161"/>
      <c r="S77" s="161"/>
      <c r="T77" s="161"/>
      <c r="U77" s="161"/>
      <c r="V77" s="1"/>
      <c r="W77" s="121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61"/>
      <c r="R78" s="161"/>
      <c r="S78" s="161"/>
      <c r="T78" s="161"/>
      <c r="U78" s="161"/>
      <c r="V78" s="1"/>
      <c r="W78" s="121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61"/>
      <c r="R79" s="161"/>
      <c r="S79" s="161"/>
      <c r="T79" s="161"/>
      <c r="U79" s="161"/>
      <c r="V79" s="1"/>
      <c r="W79" s="121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61"/>
      <c r="R80" s="161"/>
      <c r="S80" s="161"/>
      <c r="T80" s="161"/>
      <c r="U80" s="161"/>
      <c r="V80" s="1"/>
      <c r="W80" s="121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61"/>
      <c r="R81" s="161"/>
      <c r="S81" s="161"/>
      <c r="T81" s="161"/>
      <c r="U81" s="161"/>
      <c r="V81" s="1"/>
      <c r="W81" s="121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61"/>
      <c r="R82" s="161"/>
      <c r="S82" s="161"/>
      <c r="T82" s="161"/>
      <c r="U82" s="161"/>
      <c r="V82" s="1"/>
      <c r="W82" s="121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61"/>
      <c r="R83" s="161"/>
      <c r="S83" s="161"/>
      <c r="T83" s="161"/>
      <c r="U83" s="161"/>
      <c r="V83" s="1"/>
      <c r="W83" s="121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61"/>
      <c r="R84" s="161"/>
      <c r="S84" s="161"/>
      <c r="T84" s="161"/>
      <c r="U84" s="161"/>
      <c r="V84" s="1"/>
      <c r="W84" s="121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61"/>
      <c r="R85" s="161"/>
      <c r="S85" s="161"/>
      <c r="T85" s="161"/>
      <c r="U85" s="161"/>
      <c r="V85" s="1"/>
      <c r="W85" s="121"/>
      <c r="X85" s="1"/>
      <c r="Y85" s="87"/>
      <c r="Z85" s="87"/>
      <c r="AA85" s="87"/>
      <c r="AB85" s="87"/>
      <c r="AC85" s="87"/>
      <c r="AD85" s="87"/>
    </row>
    <row r="86" spans="1:30" x14ac:dyDescent="0.25">
      <c r="A86" s="24"/>
      <c r="B86" s="121"/>
      <c r="C86" s="1"/>
      <c r="D86" s="121"/>
      <c r="E86" s="12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61"/>
      <c r="R86" s="161"/>
      <c r="S86" s="161"/>
      <c r="T86" s="161"/>
      <c r="U86" s="161"/>
      <c r="V86" s="1"/>
      <c r="W86" s="121"/>
      <c r="X86" s="1"/>
      <c r="Y86" s="87"/>
      <c r="Z86" s="87"/>
      <c r="AA86" s="87"/>
      <c r="AB86" s="87"/>
      <c r="AC86" s="87"/>
      <c r="AD86" s="87"/>
    </row>
    <row r="87" spans="1:30" x14ac:dyDescent="0.25">
      <c r="A87" s="24"/>
      <c r="B87" s="121"/>
      <c r="C87" s="1"/>
      <c r="D87" s="121"/>
      <c r="E87" s="12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61"/>
      <c r="R87" s="161"/>
      <c r="S87" s="161"/>
      <c r="T87" s="161"/>
      <c r="U87" s="161"/>
      <c r="V87" s="1"/>
      <c r="W87" s="121"/>
      <c r="X87" s="1"/>
      <c r="Y87" s="87"/>
      <c r="Z87" s="87"/>
      <c r="AA87" s="87"/>
      <c r="AB87" s="87"/>
      <c r="AC87" s="87"/>
      <c r="AD87" s="8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2019-01-27T19:08:23Z</dcterms:modified>
</cp:coreProperties>
</file>